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bookViews>
    <workbookView xWindow="360" yWindow="15" windowWidth="20955" windowHeight="9720" activeTab="1"/>
  </bookViews>
  <sheets>
    <sheet name="П9 Ф2 (2)" sheetId="1" state="visible" r:id="rId1"/>
    <sheet name="спецнадбавка" sheetId="2" state="visible" r:id="rId2"/>
  </sheets>
</workbook>
</file>

<file path=xl/sharedStrings.xml><?xml version="1.0" encoding="utf-8"?>
<sst xmlns="http://schemas.openxmlformats.org/spreadsheetml/2006/main" count="65" uniqueCount="65">
  <si>
    <t xml:space="preserve">Приложение 9</t>
  </si>
  <si>
    <t xml:space="preserve">к приказу ФАС России</t>
  </si>
  <si>
    <t xml:space="preserve">от 18.01.2019 №38/19</t>
  </si>
  <si>
    <t xml:space="preserve">Информация об инвестиционных программах</t>
  </si>
  <si>
    <t xml:space="preserve">АО "Газпром газораспределение Брянск"</t>
  </si>
  <si>
    <t xml:space="preserve">(наименование субъекта естественной монополии)</t>
  </si>
  <si>
    <t xml:space="preserve">На   2026 год в сфере транспортировки газа</t>
  </si>
  <si>
    <t xml:space="preserve">по газораспределительным сетям</t>
  </si>
  <si>
    <t>N</t>
  </si>
  <si>
    <t xml:space="preserve">Наименование показателя</t>
  </si>
  <si>
    <t xml:space="preserve">Сроки строительства</t>
  </si>
  <si>
    <t xml:space="preserve">Стоимостная оценка инвестиций, тыс. руб. (без НДС)</t>
  </si>
  <si>
    <t xml:space="preserve">Основные проектные характеристики объектов капитального строительства</t>
  </si>
  <si>
    <t>начало</t>
  </si>
  <si>
    <t>окончание</t>
  </si>
  <si>
    <t xml:space="preserve">совокупно по объекту</t>
  </si>
  <si>
    <t xml:space="preserve">в отчетном периоде</t>
  </si>
  <si>
    <t xml:space="preserve">источник финансирования</t>
  </si>
  <si>
    <t xml:space="preserve">протяженность линейной части газопроводов, км</t>
  </si>
  <si>
    <t xml:space="preserve">диаметр (диапазон диаметров) газопроводов, мм</t>
  </si>
  <si>
    <t xml:space="preserve">количество газорегуляторных пунктов, единиц</t>
  </si>
  <si>
    <t>1.</t>
  </si>
  <si>
    <t xml:space="preserve">Общая сумма инвестиций</t>
  </si>
  <si>
    <t xml:space="preserve"> </t>
  </si>
  <si>
    <t>2.</t>
  </si>
  <si>
    <t xml:space="preserve">Сведения о строительстве, реконструкции объектов капитального строительства</t>
  </si>
  <si>
    <t>3.</t>
  </si>
  <si>
    <t xml:space="preserve">Объекты капитального строительства (основные стройки):</t>
  </si>
  <si>
    <t>3.1.</t>
  </si>
  <si>
    <t xml:space="preserve">Новые объекты:</t>
  </si>
  <si>
    <t>3.2.</t>
  </si>
  <si>
    <t>Догазификация</t>
  </si>
  <si>
    <t xml:space="preserve">Кредиты банков и займы организаций</t>
  </si>
  <si>
    <t>3.3.</t>
  </si>
  <si>
    <t xml:space="preserve">Объекты, выполняемые по договорам о технологическом подключении (присоединении) в рамках Постановления Правительства РФ от 30.12.2013 № 1314, в том чи</t>
  </si>
  <si>
    <t xml:space="preserve">Плата о технологиском присоединении</t>
  </si>
  <si>
    <t>4.</t>
  </si>
  <si>
    <t xml:space="preserve">Реконструируемые (модернизируемые) объекты:</t>
  </si>
  <si>
    <t>амортизация</t>
  </si>
  <si>
    <t>5.</t>
  </si>
  <si>
    <t xml:space="preserve">Сведения о приобретении оборудования, не входящего в сметы строек</t>
  </si>
  <si>
    <t>6.</t>
  </si>
  <si>
    <t xml:space="preserve">Услуги по техническому диагностированию основных средств и обследованию подводных переходов, в т.ч.:</t>
  </si>
  <si>
    <t xml:space="preserve">Амортизация будущих периодов</t>
  </si>
  <si>
    <t>7.</t>
  </si>
  <si>
    <t xml:space="preserve">Сведения о приобретении внеоборотных активов</t>
  </si>
  <si>
    <t>3.1.1.</t>
  </si>
  <si>
    <t xml:space="preserve">Газопровод высокого и низкого давления п. Новая Жизнь Навлинского района Брянской области</t>
  </si>
  <si>
    <t>спецнадбавка</t>
  </si>
  <si>
    <t>110,63,32</t>
  </si>
  <si>
    <t>3.1.2.</t>
  </si>
  <si>
    <t xml:space="preserve">Газопровод высокого и низкого давления х. Коста Почепского муниципального района Брянской области</t>
  </si>
  <si>
    <t>3.1.3.</t>
  </si>
  <si>
    <t xml:space="preserve">Газопровод высокого и низкого давления п. Ратный Ров Почепского муниципального района Брянской области</t>
  </si>
  <si>
    <t>3.1.4.</t>
  </si>
  <si>
    <t xml:space="preserve">Газопровод высокого и низкого давления д. Курносовка Навлинского района Брянской области</t>
  </si>
  <si>
    <t>3.1.5.</t>
  </si>
  <si>
    <t xml:space="preserve">Газопровод высокого и низкого давления п. Верещовский Жуковского муниципального округа Брянской области</t>
  </si>
  <si>
    <t>3.1.6.</t>
  </si>
  <si>
    <t xml:space="preserve">Газопровод высокого и низкого давления н. п. Красная Поляна Карачевского района Брянской области</t>
  </si>
  <si>
    <t>3.1.7.</t>
  </si>
  <si>
    <t xml:space="preserve">Догазификация домовладений  Брянской области</t>
  </si>
  <si>
    <t>4.1.</t>
  </si>
  <si>
    <t xml:space="preserve">Пункты редуцирования газа (отдельные объекты ОФ)</t>
  </si>
  <si>
    <t xml:space="preserve">Сведения о долгосрочных финансовых вложениях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</si>
</sst>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7" formatCode="General"/>
    <numFmt numFmtId="166" formatCode="#,##0.00"/>
    <numFmt numFmtId="165" formatCode="@"/>
  </numFmts>
  <fonts count="7">
    <font>
      <sz val="10.000000"/>
      <name val="Arial Cyr"/>
    </font>
    <font>
      <sz val="10.000000"/>
      <name val="Arial"/>
    </font>
    <font>
      <sz val="11.000000"/>
      <name val="Calibri"/>
    </font>
    <font>
      <sz val="14.000000"/>
      <name val="Times New Roman"/>
    </font>
    <font>
      <b/>
      <sz val="11.000000"/>
      <name val="Calibri"/>
    </font>
    <font>
      <b/>
      <sz val="10.000000"/>
      <name val="Arial Cyr"/>
    </font>
    <font>
      <sz val="11.000000"/>
      <name val="Times New Roman"/>
    </font>
  </fonts>
  <fills count="2">
    <fill>
      <patternFill patternType="none"/>
    </fill>
    <fill>
      <patternFill patternType="gray125">
        <fgColor/>
        <bgColor indexed="65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fontId="0" fillId="0" borderId="0" numFmtId="167">
      <alignment horizontal="general" shrinkToFit="0" vertical="bottom" wrapText="0"/>
    </xf>
    <xf fontId="1" fillId="0" borderId="0" numFmtId="0">
      <alignment horizontal="general" shrinkToFit="0" vertical="bottom" wrapText="0"/>
    </xf>
    <xf fontId="1" fillId="0" borderId="0" numFmtId="0">
      <alignment horizontal="general" shrinkToFit="0" vertical="bottom" wrapText="0"/>
    </xf>
    <xf fontId="1" fillId="0" borderId="0" numFmtId="0">
      <alignment horizontal="general" shrinkToFit="0" vertical="bottom" wrapText="0"/>
    </xf>
    <xf fontId="1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1" fillId="0" borderId="0" numFmtId="43">
      <alignment horizontal="general" shrinkToFit="0" vertical="bottom" wrapText="0"/>
    </xf>
    <xf fontId="1" fillId="0" borderId="0" numFmtId="41">
      <alignment horizontal="general" shrinkToFit="0" vertical="bottom" wrapText="0"/>
    </xf>
    <xf fontId="1" fillId="0" borderId="0" numFmtId="44">
      <alignment horizontal="general" shrinkToFit="0" vertical="bottom" wrapText="0"/>
    </xf>
    <xf fontId="1" fillId="0" borderId="0" numFmtId="42">
      <alignment horizontal="general" shrinkToFit="0" vertical="bottom" wrapText="0"/>
    </xf>
    <xf fontId="1" fillId="0" borderId="0" numFmtId="9">
      <alignment horizontal="general" shrinkToFit="0" vertical="bottom" wrapText="0"/>
    </xf>
  </cellStyleXfs>
  <cellXfs count="18">
    <xf fontId="0" fillId="0" borderId="0" numFmtId="167" xfId="0" applyNumberFormat="0" applyFont="0" applyFill="0" applyBorder="0" applyAlignment="0">
      <alignment horizontal="general" shrinkToFit="0" vertical="bottom" wrapText="0"/>
    </xf>
    <xf fontId="2" fillId="0" borderId="0" numFmtId="167" xfId="0" applyNumberFormat="0" applyFont="1" applyFill="0" applyBorder="1" applyAlignment="1">
      <alignment horizontal="left" shrinkToFit="0" vertical="center" wrapText="0"/>
    </xf>
    <xf fontId="2" fillId="0" borderId="0" numFmtId="167" xfId="0" applyNumberFormat="0" applyFont="1" applyFill="0" applyBorder="0" applyAlignment="1">
      <alignment horizontal="justify" shrinkToFit="0" vertical="center" wrapText="0"/>
    </xf>
    <xf fontId="3" fillId="0" borderId="0" numFmtId="167" xfId="0" applyNumberFormat="0" applyFont="1" applyFill="0" applyBorder="1" applyAlignment="1">
      <alignment horizontal="center" shrinkToFit="0" vertical="center" wrapText="0"/>
    </xf>
    <xf fontId="2" fillId="0" borderId="1" numFmtId="167" xfId="0" applyNumberFormat="0" applyFont="1" applyFill="0" applyBorder="1" applyAlignment="1">
      <alignment horizontal="center" shrinkToFit="0" vertical="center" wrapText="1"/>
    </xf>
    <xf fontId="2" fillId="0" borderId="2" numFmtId="167" xfId="0" applyNumberFormat="0" applyFont="1" applyFill="0" applyBorder="1" applyAlignment="1">
      <alignment horizontal="center" shrinkToFit="0" vertical="center" wrapText="1"/>
    </xf>
    <xf fontId="2" fillId="0" borderId="3" numFmtId="167" xfId="0" applyNumberFormat="0" applyFont="1" applyFill="0" applyBorder="1" applyAlignment="1">
      <alignment horizontal="center" shrinkToFit="0" vertical="center" wrapText="1"/>
    </xf>
    <xf fontId="4" fillId="0" borderId="3" numFmtId="167" xfId="0" applyNumberFormat="0" applyFont="1" applyFill="0" applyBorder="1" applyAlignment="1">
      <alignment horizontal="center" shrinkToFit="0" vertical="center" wrapText="1"/>
    </xf>
    <xf fontId="4" fillId="0" borderId="2" numFmtId="167" xfId="0" applyNumberFormat="0" applyFont="1" applyFill="0" applyBorder="1" applyAlignment="1">
      <alignment horizontal="general" shrinkToFit="0" vertical="center" wrapText="1"/>
    </xf>
    <xf fontId="4" fillId="0" borderId="2" numFmtId="166" xfId="0" applyNumberFormat="1" applyFont="1" applyFill="0" applyBorder="1" applyAlignment="1">
      <alignment horizontal="general" shrinkToFit="0" vertical="center" wrapText="1"/>
    </xf>
    <xf fontId="4" fillId="0" borderId="2" numFmtId="167" xfId="0" applyNumberFormat="0" applyFont="1" applyFill="0" applyBorder="1" applyAlignment="1">
      <alignment horizontal="center" shrinkToFit="0" vertical="center" wrapText="1"/>
    </xf>
    <xf fontId="5" fillId="0" borderId="0" numFmtId="167" xfId="0" applyNumberFormat="0" applyFont="1" applyFill="0" applyBorder="0" applyAlignment="0">
      <alignment horizontal="general" shrinkToFit="0" vertical="bottom" wrapText="0"/>
    </xf>
    <xf fontId="2" fillId="0" borderId="2" numFmtId="167" xfId="0" applyNumberFormat="0" applyFont="1" applyFill="0" applyBorder="1" applyAlignment="1">
      <alignment horizontal="general" shrinkToFit="0" vertical="center" wrapText="1"/>
    </xf>
    <xf fontId="2" fillId="0" borderId="2" numFmtId="166" xfId="0" applyNumberFormat="1" applyFont="1" applyFill="0" applyBorder="1" applyAlignment="1">
      <alignment horizontal="general" shrinkToFit="0" vertical="center" wrapText="1"/>
    </xf>
    <xf fontId="4" fillId="0" borderId="1" numFmtId="167" xfId="0" applyNumberFormat="0" applyFont="1" applyFill="0" applyBorder="1" applyAlignment="1">
      <alignment horizontal="center" shrinkToFit="0" vertical="center" wrapText="1"/>
    </xf>
    <xf fontId="4" fillId="0" borderId="2" numFmtId="166" xfId="0" applyNumberFormat="1" applyFont="1" applyFill="0" applyBorder="1" applyAlignment="1">
      <alignment horizontal="center" shrinkToFit="0" vertical="center" wrapText="1"/>
    </xf>
    <xf fontId="6" fillId="0" borderId="2" numFmtId="167" xfId="0" applyNumberFormat="0" applyFont="1" applyFill="0" applyBorder="1" applyAlignment="1">
      <alignment horizontal="general" shrinkToFit="0" vertical="center" wrapText="1"/>
    </xf>
    <xf fontId="2" fillId="0" borderId="3" numFmtId="165" xfId="0" applyNumberFormat="1" applyFont="1" applyFill="0" applyBorder="1" applyAlignment="1">
      <alignment horizontal="center" shrinkToFit="0" vertical="center" wrapText="1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[0]" xfId="18" builtinId="7"/>
    <cellStyle name="Percent" xfId="19" builtinId="5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view="pageBreakPreview" topLeftCell="A13" zoomScale="130" workbookViewId="0">
      <selection activeCell="F21" sqref="F21"/>
    </sheetView>
  </sheetViews>
  <sheetFormatPr baseColWidth="8" defaultRowHeight="13.199999999999999" customHeight="1"/>
  <cols>
    <col customWidth="1" min="1" max="1" width="6.8476600000000003"/>
    <col customWidth="1" min="2" max="2" width="50.570300000000003"/>
    <col customWidth="1" min="3" max="4" width="12.398400000000001"/>
    <col customWidth="1" min="5" max="5" width="14.7578"/>
    <col customWidth="1" min="6" max="6" width="16.183599999999998"/>
    <col customWidth="1" min="7" max="7" width="20.605499999999999"/>
    <col customWidth="1" min="8" max="10" width="12.398400000000001"/>
  </cols>
  <sheetData>
    <row r="1" ht="14.4">
      <c r="I1" s="1" t="s">
        <v>0</v>
      </c>
    </row>
    <row r="2" ht="14.4">
      <c r="I2" s="1" t="s">
        <v>1</v>
      </c>
    </row>
    <row r="3" ht="14.4">
      <c r="I3" s="1" t="s">
        <v>2</v>
      </c>
    </row>
    <row r="4" ht="14.4">
      <c r="A4" s="2"/>
    </row>
    <row r="5" ht="18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ht="18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</row>
    <row r="7" ht="18">
      <c r="A7" s="3" t="s">
        <v>5</v>
      </c>
      <c r="B7" s="3"/>
      <c r="C7" s="3"/>
      <c r="D7" s="3"/>
      <c r="E7" s="3"/>
      <c r="F7" s="3"/>
      <c r="G7" s="3"/>
      <c r="H7" s="3"/>
      <c r="I7" s="3"/>
      <c r="J7" s="3"/>
    </row>
    <row r="8" ht="18">
      <c r="A8" s="3" t="s">
        <v>6</v>
      </c>
      <c r="B8" s="3"/>
      <c r="C8" s="3"/>
      <c r="D8" s="3"/>
      <c r="E8" s="3"/>
      <c r="F8" s="3"/>
      <c r="G8" s="3"/>
      <c r="H8" s="3"/>
      <c r="I8" s="3"/>
      <c r="J8" s="3"/>
    </row>
    <row r="9" ht="18">
      <c r="A9" s="3" t="s">
        <v>7</v>
      </c>
      <c r="B9" s="3"/>
      <c r="C9" s="3"/>
      <c r="D9" s="3"/>
      <c r="E9" s="3"/>
      <c r="F9" s="3"/>
      <c r="G9" s="3"/>
      <c r="H9" s="3"/>
      <c r="I9" s="3"/>
      <c r="J9" s="3"/>
    </row>
    <row r="10" ht="15">
      <c r="A10" s="2"/>
    </row>
    <row r="11" ht="45" customHeight="1">
      <c r="A11" s="4" t="s">
        <v>8</v>
      </c>
      <c r="B11" s="4" t="s">
        <v>9</v>
      </c>
      <c r="C11" s="4" t="s">
        <v>10</v>
      </c>
      <c r="D11" s="4"/>
      <c r="E11" s="4" t="s">
        <v>11</v>
      </c>
      <c r="F11" s="4"/>
      <c r="G11" s="4"/>
      <c r="H11" s="4" t="s">
        <v>12</v>
      </c>
      <c r="I11" s="4"/>
      <c r="J11" s="4"/>
    </row>
    <row r="12" ht="98.25" customHeight="1">
      <c r="A12" s="4"/>
      <c r="B12" s="4"/>
      <c r="C12" s="5" t="s">
        <v>13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  <c r="I12" s="5" t="s">
        <v>19</v>
      </c>
      <c r="J12" s="5" t="s">
        <v>20</v>
      </c>
    </row>
    <row r="13" ht="15">
      <c r="A13" s="6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  <c r="H13" s="5">
        <v>8</v>
      </c>
      <c r="I13" s="5">
        <v>9</v>
      </c>
      <c r="J13" s="5">
        <v>10</v>
      </c>
    </row>
    <row r="14" s="11" customFormat="1" ht="30.75" customHeight="1">
      <c r="A14" s="7" t="s">
        <v>21</v>
      </c>
      <c r="B14" s="8" t="s">
        <v>22</v>
      </c>
      <c r="C14" s="8" t="s">
        <v>23</v>
      </c>
      <c r="D14" s="8" t="s">
        <v>23</v>
      </c>
      <c r="E14" s="9">
        <f>E15</f>
        <v>477629.93999999994</v>
      </c>
      <c r="F14" s="9">
        <f>F15</f>
        <v>415916.76000000001</v>
      </c>
      <c r="G14" s="8" t="s">
        <v>23</v>
      </c>
      <c r="H14" s="10"/>
      <c r="I14" s="8"/>
      <c r="J14" s="8"/>
    </row>
    <row r="15" ht="30.75" customHeight="1">
      <c r="A15" s="6" t="s">
        <v>24</v>
      </c>
      <c r="B15" s="12" t="s">
        <v>25</v>
      </c>
      <c r="C15" s="12" t="s">
        <v>23</v>
      </c>
      <c r="D15" s="12" t="s">
        <v>23</v>
      </c>
      <c r="E15" s="13">
        <f>E16+E20+E21+E22</f>
        <v>477629.93999999994</v>
      </c>
      <c r="F15" s="13">
        <f>F16+F20+F21+F22</f>
        <v>415916.76000000001</v>
      </c>
      <c r="G15" s="12" t="s">
        <v>23</v>
      </c>
      <c r="H15" s="12"/>
      <c r="I15" s="12"/>
      <c r="J15" s="12"/>
    </row>
    <row r="16" s="11" customFormat="1" ht="30.75" customHeight="1">
      <c r="A16" s="7" t="s">
        <v>26</v>
      </c>
      <c r="B16" s="8" t="s">
        <v>27</v>
      </c>
      <c r="C16" s="8" t="s">
        <v>23</v>
      </c>
      <c r="D16" s="8" t="s">
        <v>23</v>
      </c>
      <c r="E16" s="9">
        <f>E17+E18+E19</f>
        <v>273756.81</v>
      </c>
      <c r="F16" s="9">
        <f>F17+F18+F19</f>
        <v>221588.54000000001</v>
      </c>
      <c r="G16" s="8" t="s">
        <v>23</v>
      </c>
      <c r="H16" s="8"/>
      <c r="I16" s="8"/>
      <c r="J16" s="8"/>
    </row>
    <row r="17" ht="30.75" customHeight="1">
      <c r="A17" s="6" t="s">
        <v>28</v>
      </c>
      <c r="B17" s="12" t="s">
        <v>29</v>
      </c>
      <c r="C17" s="12" t="s">
        <v>23</v>
      </c>
      <c r="D17" s="12" t="s">
        <v>23</v>
      </c>
      <c r="E17" s="13">
        <v>0</v>
      </c>
      <c r="F17" s="13">
        <v>0</v>
      </c>
      <c r="G17" s="12" t="s">
        <v>23</v>
      </c>
      <c r="H17" s="5"/>
      <c r="I17" s="12"/>
      <c r="J17" s="12"/>
    </row>
    <row r="18" ht="51" customHeight="1">
      <c r="A18" s="6" t="s">
        <v>30</v>
      </c>
      <c r="B18" s="12" t="s">
        <v>31</v>
      </c>
      <c r="C18" s="12">
        <v>2025</v>
      </c>
      <c r="D18" s="12">
        <v>2026</v>
      </c>
      <c r="E18" s="13">
        <v>183040.73999999999</v>
      </c>
      <c r="F18" s="13">
        <v>147617.54000000001</v>
      </c>
      <c r="G18" s="12" t="s">
        <v>32</v>
      </c>
      <c r="H18" s="5"/>
      <c r="I18" s="12"/>
      <c r="J18" s="12"/>
    </row>
    <row r="19" s="11" customFormat="1" ht="76.799999999999997" customHeight="1">
      <c r="A19" s="6" t="s">
        <v>33</v>
      </c>
      <c r="B19" s="12" t="s">
        <v>34</v>
      </c>
      <c r="C19" s="12">
        <v>2025</v>
      </c>
      <c r="D19" s="12">
        <v>2026</v>
      </c>
      <c r="E19" s="13">
        <v>90716.070000000007</v>
      </c>
      <c r="F19" s="13">
        <v>73971</v>
      </c>
      <c r="G19" s="12" t="s">
        <v>35</v>
      </c>
      <c r="H19" s="5"/>
      <c r="I19" s="12"/>
      <c r="J19" s="12"/>
    </row>
    <row r="20" s="11" customFormat="1" ht="30.75" customHeight="1">
      <c r="A20" s="7" t="s">
        <v>36</v>
      </c>
      <c r="B20" s="8" t="s">
        <v>37</v>
      </c>
      <c r="C20" s="8">
        <v>2025</v>
      </c>
      <c r="D20" s="8">
        <v>2026</v>
      </c>
      <c r="E20" s="9">
        <v>132629.01000000001</v>
      </c>
      <c r="F20" s="9">
        <v>123084.10000000001</v>
      </c>
      <c r="G20" s="8" t="s">
        <v>38</v>
      </c>
      <c r="H20" s="10"/>
      <c r="I20" s="8"/>
      <c r="J20" s="8"/>
    </row>
    <row r="21" ht="30.75" customHeight="1">
      <c r="A21" s="7" t="s">
        <v>39</v>
      </c>
      <c r="B21" s="8" t="s">
        <v>40</v>
      </c>
      <c r="C21" s="8">
        <v>2026</v>
      </c>
      <c r="D21" s="8">
        <v>2026</v>
      </c>
      <c r="E21" s="9">
        <v>67790.899999999994</v>
      </c>
      <c r="F21" s="9">
        <v>67790.899999999994</v>
      </c>
      <c r="G21" s="8" t="s">
        <v>38</v>
      </c>
      <c r="H21" s="10"/>
      <c r="I21" s="8"/>
      <c r="J21" s="8"/>
    </row>
    <row r="22" ht="46.200000000000003" customHeight="1">
      <c r="A22" s="6" t="s">
        <v>41</v>
      </c>
      <c r="B22" s="12" t="s">
        <v>42</v>
      </c>
      <c r="C22" s="12">
        <v>2026</v>
      </c>
      <c r="D22" s="12">
        <v>2026</v>
      </c>
      <c r="E22" s="13">
        <v>3453.2199999999998</v>
      </c>
      <c r="F22" s="13">
        <v>3453.2199999999998</v>
      </c>
      <c r="G22" s="12" t="s">
        <v>43</v>
      </c>
      <c r="H22" s="5"/>
      <c r="I22" s="12"/>
      <c r="J22" s="12"/>
    </row>
    <row r="23" ht="43.049999999999997" customHeight="1">
      <c r="A23" s="6" t="s">
        <v>44</v>
      </c>
      <c r="B23" s="12" t="s">
        <v>45</v>
      </c>
      <c r="C23" s="8" t="s">
        <v>23</v>
      </c>
      <c r="D23" s="8" t="s">
        <v>23</v>
      </c>
      <c r="E23" s="13">
        <v>0</v>
      </c>
      <c r="F23" s="13">
        <v>0</v>
      </c>
      <c r="G23" s="12" t="s">
        <v>23</v>
      </c>
      <c r="H23" s="5"/>
      <c r="I23" s="12"/>
      <c r="J23" s="12"/>
    </row>
  </sheetData>
  <mergeCells count="10">
    <mergeCell ref="A5:J5"/>
    <mergeCell ref="A6:J6"/>
    <mergeCell ref="A7:J7"/>
    <mergeCell ref="A8:J8"/>
    <mergeCell ref="A9:J9"/>
    <mergeCell ref="A11:A12"/>
    <mergeCell ref="B11:B12"/>
    <mergeCell ref="C11:D11"/>
    <mergeCell ref="E11:G11"/>
    <mergeCell ref="H11:J11"/>
  </mergeCells>
  <pageMargins left="0.69999999999999996" right="0.69999999999999996" top="0.75" bottom="0.75" header="0.51181100000000002" footer="0.51181100000000002"/>
  <pageSetup paperSize="9" scale="58" firstPageNumber="0" fitToWidth="1" fitToHeight="1" orientation="landscape" horizontalDpi="300" verticalDpi="300"/>
  <headerFooter differentFirst="0" differentOddEven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tabSelected="1" view="pageBreakPreview" topLeftCell="A13" zoomScale="130" workbookViewId="0">
      <selection activeCell="C26" sqref="C26"/>
    </sheetView>
  </sheetViews>
  <sheetFormatPr baseColWidth="8" defaultRowHeight="13.199999999999999" customHeight="1"/>
  <cols>
    <col customWidth="1" min="1" max="1" width="6.8476600000000003"/>
    <col customWidth="1" min="2" max="2" width="42.847700000000003"/>
    <col customWidth="1" min="3" max="4" width="12.398400000000001"/>
    <col customWidth="1" min="5" max="5" width="14.3711"/>
    <col customWidth="1" min="6" max="6" width="15.5352"/>
    <col customWidth="1" min="7" max="7" width="16.183599999999998"/>
    <col customWidth="1" min="8" max="8" width="13.8477"/>
    <col customWidth="1" min="9" max="9" width="13.957000000000001"/>
    <col customWidth="1" min="10" max="10" width="12.398400000000001"/>
  </cols>
  <sheetData>
    <row r="1" ht="14.4">
      <c r="I1" s="1" t="s">
        <v>0</v>
      </c>
    </row>
    <row r="2" ht="14.4">
      <c r="I2" s="1" t="s">
        <v>1</v>
      </c>
    </row>
    <row r="3" ht="14.4">
      <c r="I3" s="1" t="s">
        <v>2</v>
      </c>
    </row>
    <row r="4" ht="14.4">
      <c r="A4" s="2"/>
    </row>
    <row r="5" ht="18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ht="18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</row>
    <row r="7" ht="18">
      <c r="A7" s="3" t="s">
        <v>5</v>
      </c>
      <c r="B7" s="3"/>
      <c r="C7" s="3"/>
      <c r="D7" s="3"/>
      <c r="E7" s="3"/>
      <c r="F7" s="3"/>
      <c r="G7" s="3"/>
      <c r="H7" s="3"/>
      <c r="I7" s="3"/>
      <c r="J7" s="3"/>
    </row>
    <row r="8" ht="18">
      <c r="A8" s="3" t="s">
        <v>6</v>
      </c>
      <c r="B8" s="3"/>
      <c r="C8" s="3"/>
      <c r="D8" s="3"/>
      <c r="E8" s="3"/>
      <c r="F8" s="3"/>
      <c r="G8" s="3"/>
      <c r="H8" s="3"/>
      <c r="I8" s="3"/>
      <c r="J8" s="3"/>
    </row>
    <row r="9" ht="18">
      <c r="A9" s="3" t="s">
        <v>7</v>
      </c>
      <c r="B9" s="3"/>
      <c r="C9" s="3"/>
      <c r="D9" s="3"/>
      <c r="E9" s="3"/>
      <c r="F9" s="3"/>
      <c r="G9" s="3"/>
      <c r="H9" s="3"/>
      <c r="I9" s="3"/>
      <c r="J9" s="3"/>
    </row>
    <row r="10" ht="15">
      <c r="A10" s="2"/>
    </row>
    <row r="11" s="11" customFormat="1" ht="45" customHeight="1">
      <c r="A11" s="14" t="s">
        <v>8</v>
      </c>
      <c r="B11" s="14" t="s">
        <v>9</v>
      </c>
      <c r="C11" s="14" t="s">
        <v>10</v>
      </c>
      <c r="D11" s="14"/>
      <c r="E11" s="14" t="s">
        <v>11</v>
      </c>
      <c r="F11" s="14"/>
      <c r="G11" s="14"/>
      <c r="H11" s="14" t="s">
        <v>12</v>
      </c>
      <c r="I11" s="14"/>
      <c r="J11" s="14"/>
    </row>
    <row r="12" s="11" customFormat="1" ht="98.25" customHeight="1">
      <c r="A12" s="14"/>
      <c r="B12" s="14"/>
      <c r="C12" s="10" t="s">
        <v>13</v>
      </c>
      <c r="D12" s="10" t="s">
        <v>14</v>
      </c>
      <c r="E12" s="10" t="s">
        <v>15</v>
      </c>
      <c r="F12" s="10" t="s">
        <v>16</v>
      </c>
      <c r="G12" s="10" t="s">
        <v>17</v>
      </c>
      <c r="H12" s="10" t="s">
        <v>18</v>
      </c>
      <c r="I12" s="10" t="s">
        <v>19</v>
      </c>
      <c r="J12" s="10" t="s">
        <v>20</v>
      </c>
    </row>
    <row r="13" ht="15">
      <c r="A13" s="6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  <c r="H13" s="5">
        <v>8</v>
      </c>
      <c r="I13" s="5">
        <v>9</v>
      </c>
      <c r="J13" s="5">
        <v>10</v>
      </c>
    </row>
    <row r="14" s="11" customFormat="1" ht="30.75" customHeight="1">
      <c r="A14" s="7" t="s">
        <v>21</v>
      </c>
      <c r="B14" s="8" t="s">
        <v>22</v>
      </c>
      <c r="C14" s="12" t="s">
        <v>23</v>
      </c>
      <c r="D14" s="12" t="s">
        <v>23</v>
      </c>
      <c r="E14" s="9">
        <f>E15</f>
        <v>198507.47</v>
      </c>
      <c r="F14" s="9">
        <f>F15</f>
        <v>187388.09</v>
      </c>
      <c r="G14" s="8" t="s">
        <v>23</v>
      </c>
      <c r="H14" s="15">
        <f>H17</f>
        <v>10.92</v>
      </c>
      <c r="I14" s="8"/>
      <c r="J14" s="8"/>
    </row>
    <row r="15" ht="30.75" customHeight="1">
      <c r="A15" s="6" t="s">
        <v>24</v>
      </c>
      <c r="B15" s="12" t="s">
        <v>25</v>
      </c>
      <c r="C15" s="12" t="s">
        <v>23</v>
      </c>
      <c r="D15" s="12" t="s">
        <v>23</v>
      </c>
      <c r="E15" s="13">
        <f>E16+E25</f>
        <v>198507.47</v>
      </c>
      <c r="F15" s="13">
        <f>F16+F25</f>
        <v>187388.09</v>
      </c>
      <c r="G15" s="13" t="s">
        <v>23</v>
      </c>
      <c r="H15" s="13" t="s">
        <v>23</v>
      </c>
      <c r="I15" s="12"/>
      <c r="J15" s="12"/>
    </row>
    <row r="16" s="11" customFormat="1" ht="30.75" customHeight="1">
      <c r="A16" s="7" t="s">
        <v>26</v>
      </c>
      <c r="B16" s="8" t="s">
        <v>27</v>
      </c>
      <c r="C16" s="12" t="s">
        <v>23</v>
      </c>
      <c r="D16" s="12" t="s">
        <v>23</v>
      </c>
      <c r="E16" s="9">
        <f>E17</f>
        <v>136994.72</v>
      </c>
      <c r="F16" s="9">
        <f>F17</f>
        <v>127095.11</v>
      </c>
      <c r="G16" s="8" t="s">
        <v>23</v>
      </c>
      <c r="H16" s="8"/>
      <c r="I16" s="8"/>
      <c r="J16" s="8"/>
    </row>
    <row r="17" ht="30.75" customHeight="1">
      <c r="A17" s="6" t="s">
        <v>28</v>
      </c>
      <c r="B17" s="12" t="s">
        <v>29</v>
      </c>
      <c r="C17" s="12"/>
      <c r="D17" s="12"/>
      <c r="E17" s="13">
        <f>E18+E19+E20+E21+E22+E23+E24</f>
        <v>136994.72</v>
      </c>
      <c r="F17" s="13">
        <f>F18+F19+F20+F21+F22+F23+F24</f>
        <v>127095.11</v>
      </c>
      <c r="G17" s="13" t="s">
        <v>23</v>
      </c>
      <c r="H17" s="13">
        <f>H18+H19+H20+H21+H22+H23</f>
        <v>10.92</v>
      </c>
      <c r="I17" s="5"/>
      <c r="J17" s="12"/>
    </row>
    <row r="18" ht="63" customHeight="1">
      <c r="A18" s="6" t="s">
        <v>46</v>
      </c>
      <c r="B18" s="12" t="s">
        <v>47</v>
      </c>
      <c r="C18" s="12">
        <v>2026</v>
      </c>
      <c r="D18" s="12">
        <v>2026</v>
      </c>
      <c r="E18" s="13">
        <v>4432.5799999999999</v>
      </c>
      <c r="F18" s="13">
        <v>4432.5799999999999</v>
      </c>
      <c r="G18" s="12" t="s">
        <v>48</v>
      </c>
      <c r="H18" s="5">
        <v>2.48</v>
      </c>
      <c r="I18" s="5" t="s">
        <v>49</v>
      </c>
      <c r="J18" s="5">
        <v>1</v>
      </c>
    </row>
    <row r="19" ht="63" customHeight="1">
      <c r="A19" s="6" t="s">
        <v>50</v>
      </c>
      <c r="B19" s="12" t="s">
        <v>51</v>
      </c>
      <c r="C19" s="12">
        <v>2026</v>
      </c>
      <c r="D19" s="12">
        <v>2026</v>
      </c>
      <c r="E19" s="13">
        <v>4875.3199999999997</v>
      </c>
      <c r="F19" s="13">
        <v>4875.3199999999997</v>
      </c>
      <c r="G19" s="12" t="s">
        <v>48</v>
      </c>
      <c r="H19" s="5">
        <v>0.76000000000000001</v>
      </c>
      <c r="I19" s="5" t="s">
        <v>49</v>
      </c>
      <c r="J19" s="5">
        <v>1</v>
      </c>
    </row>
    <row r="20" ht="63" customHeight="1">
      <c r="A20" s="6" t="s">
        <v>52</v>
      </c>
      <c r="B20" s="12" t="s">
        <v>53</v>
      </c>
      <c r="C20" s="12">
        <v>2026</v>
      </c>
      <c r="D20" s="12">
        <v>2026</v>
      </c>
      <c r="E20" s="13">
        <v>4276.5600000000004</v>
      </c>
      <c r="F20" s="13">
        <v>4276.5600000000004</v>
      </c>
      <c r="G20" s="12" t="s">
        <v>48</v>
      </c>
      <c r="H20" s="5">
        <v>1.49</v>
      </c>
      <c r="I20" s="5" t="s">
        <v>49</v>
      </c>
      <c r="J20" s="5">
        <v>1</v>
      </c>
    </row>
    <row r="21" ht="63" customHeight="1">
      <c r="A21" s="6" t="s">
        <v>54</v>
      </c>
      <c r="B21" s="16" t="s">
        <v>55</v>
      </c>
      <c r="C21" s="12">
        <v>2026</v>
      </c>
      <c r="D21" s="12">
        <v>2026</v>
      </c>
      <c r="E21" s="13">
        <v>5019.1400000000003</v>
      </c>
      <c r="F21" s="13">
        <v>5019.1400000000003</v>
      </c>
      <c r="G21" s="12" t="s">
        <v>48</v>
      </c>
      <c r="H21" s="5">
        <v>2.23</v>
      </c>
      <c r="I21" s="5" t="s">
        <v>49</v>
      </c>
      <c r="J21" s="5">
        <v>1</v>
      </c>
    </row>
    <row r="22" ht="63" customHeight="1">
      <c r="A22" s="6" t="s">
        <v>56</v>
      </c>
      <c r="B22" s="16" t="s">
        <v>57</v>
      </c>
      <c r="C22" s="12">
        <v>2026</v>
      </c>
      <c r="D22" s="12">
        <v>2026</v>
      </c>
      <c r="E22" s="13">
        <v>3555.4400000000001</v>
      </c>
      <c r="F22" s="13">
        <v>3555.4400000000001</v>
      </c>
      <c r="G22" s="12" t="s">
        <v>48</v>
      </c>
      <c r="H22" s="5">
        <v>1.6799999999999999</v>
      </c>
      <c r="I22" s="5" t="s">
        <v>49</v>
      </c>
      <c r="J22" s="5">
        <v>1</v>
      </c>
    </row>
    <row r="23" ht="62.25" customHeight="1">
      <c r="A23" s="6" t="s">
        <v>58</v>
      </c>
      <c r="B23" s="12" t="s">
        <v>59</v>
      </c>
      <c r="C23" s="12">
        <v>2026</v>
      </c>
      <c r="D23" s="12">
        <v>2027</v>
      </c>
      <c r="E23" s="13">
        <v>10786.549999999999</v>
      </c>
      <c r="F23" s="13">
        <v>886.94000000000005</v>
      </c>
      <c r="G23" s="12" t="s">
        <v>48</v>
      </c>
      <c r="H23" s="5">
        <v>2.2799999999999998</v>
      </c>
      <c r="I23" s="5" t="s">
        <v>49</v>
      </c>
      <c r="J23" s="5">
        <v>1</v>
      </c>
    </row>
    <row r="24" ht="62.25" customHeight="1">
      <c r="A24" s="6" t="s">
        <v>60</v>
      </c>
      <c r="B24" s="12" t="s">
        <v>61</v>
      </c>
      <c r="C24" s="12">
        <v>2026</v>
      </c>
      <c r="D24" s="12">
        <v>2026</v>
      </c>
      <c r="E24" s="13">
        <v>104049.13</v>
      </c>
      <c r="F24" s="13">
        <v>104049.13</v>
      </c>
      <c r="G24" s="12" t="s">
        <v>48</v>
      </c>
      <c r="H24" s="5"/>
      <c r="I24" s="5"/>
      <c r="J24" s="5"/>
    </row>
    <row r="25" s="11" customFormat="1" ht="30.75" customHeight="1">
      <c r="A25" s="7" t="s">
        <v>36</v>
      </c>
      <c r="B25" s="8" t="s">
        <v>37</v>
      </c>
      <c r="C25" s="8" t="s">
        <v>23</v>
      </c>
      <c r="D25" s="8" t="s">
        <v>23</v>
      </c>
      <c r="E25" s="9">
        <f>E26</f>
        <v>61512.75</v>
      </c>
      <c r="F25" s="9">
        <f>F26</f>
        <v>60292.980000000003</v>
      </c>
      <c r="G25" s="8" t="s">
        <v>23</v>
      </c>
      <c r="H25" s="5"/>
      <c r="I25" s="5"/>
      <c r="J25" s="8"/>
    </row>
    <row r="26" s="11" customFormat="1" ht="61.5" customHeight="1">
      <c r="A26" s="17" t="s">
        <v>62</v>
      </c>
      <c r="B26" s="12" t="s">
        <v>63</v>
      </c>
      <c r="C26" s="12">
        <v>2025</v>
      </c>
      <c r="D26" s="12">
        <v>2026</v>
      </c>
      <c r="E26" s="13">
        <v>61512.75</v>
      </c>
      <c r="F26" s="13">
        <v>60292.980000000003</v>
      </c>
      <c r="G26" s="12" t="s">
        <v>48</v>
      </c>
      <c r="H26" s="5" t="s">
        <v>23</v>
      </c>
      <c r="I26" s="5" t="s">
        <v>23</v>
      </c>
      <c r="J26" s="8"/>
    </row>
    <row r="27" ht="30.75" customHeight="1">
      <c r="A27" s="6" t="s">
        <v>39</v>
      </c>
      <c r="B27" s="12" t="s">
        <v>40</v>
      </c>
      <c r="C27" s="12"/>
      <c r="D27" s="12"/>
      <c r="E27" s="13"/>
      <c r="F27" s="13"/>
      <c r="G27" s="12"/>
      <c r="H27" s="12"/>
      <c r="I27" s="12"/>
      <c r="J27" s="12"/>
    </row>
    <row r="28" ht="30.75" customHeight="1">
      <c r="A28" s="6" t="s">
        <v>41</v>
      </c>
      <c r="B28" s="12" t="s">
        <v>64</v>
      </c>
      <c r="C28" s="12"/>
      <c r="D28" s="12"/>
      <c r="E28" s="12"/>
      <c r="F28" s="12"/>
      <c r="G28" s="12"/>
      <c r="H28" s="5"/>
      <c r="I28" s="12"/>
      <c r="J28" s="12"/>
    </row>
    <row r="29" ht="30.75" customHeight="1">
      <c r="A29" s="6" t="s">
        <v>44</v>
      </c>
      <c r="B29" s="12" t="s">
        <v>45</v>
      </c>
      <c r="C29" s="12"/>
      <c r="D29" s="12"/>
      <c r="E29" s="12"/>
      <c r="F29" s="12"/>
      <c r="G29" s="12"/>
      <c r="H29" s="5"/>
      <c r="I29" s="12"/>
      <c r="J29" s="12"/>
    </row>
  </sheetData>
  <mergeCells count="10">
    <mergeCell ref="A5:J5"/>
    <mergeCell ref="A6:J6"/>
    <mergeCell ref="A7:J7"/>
    <mergeCell ref="A8:J8"/>
    <mergeCell ref="A9:J9"/>
    <mergeCell ref="A11:A12"/>
    <mergeCell ref="B11:B12"/>
    <mergeCell ref="C11:D11"/>
    <mergeCell ref="E11:G11"/>
    <mergeCell ref="H11:J11"/>
  </mergeCells>
  <pageMargins left="0.69999999999999996" right="0.69999999999999996" top="0.75" bottom="0.75" header="0.51181100000000002" footer="0.51181100000000002"/>
  <pageSetup paperSize="9" scale="59" firstPageNumber="0" fitToWidth="1" fitToHeight="1" orientation="landscape" horizontalDpi="300" verticalDpi="300"/>
  <headerFooter differentFirst="0" differentOddEven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Коврыжко Ольга Товийна</dc:creator>
  <cp:lastModifiedBy>korbutvv</cp:lastModifiedBy>
  <cp:revision>9</cp:revision>
  <dcterms:created xsi:type="dcterms:W3CDTF">2019-02-21T05:25:00Z</dcterms:created>
  <dcterms:modified xsi:type="dcterms:W3CDTF">2026-07-14T11:37:00Z</dcterms:modified>
</cp:coreProperties>
</file>